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evv.sharepoint.com/sites/DVV-Eksternkommunikation/Delte dokumenter/A_Indhold til ny hjemmeside og sitemap/A_ADM og ØKO tekst og skabeloner/Afgifter/"/>
    </mc:Choice>
  </mc:AlternateContent>
  <xr:revisionPtr revIDLastSave="0" documentId="8_{AF033C3F-30F7-4E0E-A0C8-83F91E3542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fgift af ledningsført vand" sheetId="1" r:id="rId1"/>
    <sheet name="Beregning af vandspil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4" i="1" s="1"/>
  <c r="F13" i="1" l="1"/>
  <c r="E11" i="1"/>
  <c r="E13" i="1" l="1"/>
  <c r="E14" i="1"/>
  <c r="D6" i="2"/>
  <c r="D5" i="2"/>
  <c r="D4" i="2"/>
  <c r="E7" i="2"/>
  <c r="E9" i="2" s="1"/>
  <c r="E10" i="2" s="1"/>
  <c r="D7" i="2" l="1"/>
  <c r="C23" i="1"/>
  <c r="D9" i="2" l="1"/>
  <c r="D10" i="2"/>
  <c r="C22" i="1"/>
  <c r="C24" i="1" s="1"/>
  <c r="E24" i="1" s="1"/>
  <c r="C14" i="1" l="1"/>
  <c r="F16" i="1"/>
  <c r="F18" i="1" s="1"/>
  <c r="E16" i="1"/>
  <c r="E18" i="1" s="1"/>
</calcChain>
</file>

<file path=xl/sharedStrings.xml><?xml version="1.0" encoding="utf-8"?>
<sst xmlns="http://schemas.openxmlformats.org/spreadsheetml/2006/main" count="56" uniqueCount="45">
  <si>
    <t>Felt nr.</t>
  </si>
  <si>
    <t>Aflæsning fra afregningsmålere</t>
  </si>
  <si>
    <t>Faktureret mængde i hele kalenderåret opgjort på grundlag af faktura, aconto-opkrævninger mv.</t>
  </si>
  <si>
    <t>Difference</t>
  </si>
  <si>
    <t>Spild = udpumpet - solgt</t>
  </si>
  <si>
    <t>Spild i pct.</t>
  </si>
  <si>
    <t>Beregning af minimumsmængde</t>
  </si>
  <si>
    <t>+</t>
  </si>
  <si>
    <t>Afregnet mængde for 1. halvår</t>
  </si>
  <si>
    <t>Til driftsregnskabet (excl. moms)</t>
  </si>
  <si>
    <t>* den gældende afgift (se på følgende link: http://www.skat.dk/SKAT.aspx?oID=1946647&amp;chk=212649)</t>
  </si>
  <si>
    <t>Eksempel</t>
  </si>
  <si>
    <t>-</t>
  </si>
  <si>
    <t>Afgift på ledningsført vand</t>
  </si>
  <si>
    <t>Afgang vandværk</t>
  </si>
  <si>
    <t>Udpumpet iflg.hovedmåler</t>
  </si>
  <si>
    <t>Import fra andet vandværk</t>
  </si>
  <si>
    <t>Eksport til andet vandværk</t>
  </si>
  <si>
    <t>Solgt til andet vandværk</t>
  </si>
  <si>
    <t>Udpumpet til egne forbrugere</t>
  </si>
  <si>
    <t>Købt fra andet vandværk</t>
  </si>
  <si>
    <t xml:space="preserve">I alt (90 pct. føres ud)  </t>
  </si>
  <si>
    <t>Beregning af vandspild</t>
  </si>
  <si>
    <t>Pct. = Spild/udpumpet * 100</t>
  </si>
  <si>
    <t>Afgiftspligtig mængde for 2. halvår</t>
  </si>
  <si>
    <t>Afgiftspligtig mængde (se felt 3) - allerede afregnet 1. halvår</t>
  </si>
  <si>
    <t>Den afgiftspligtige mængde for hele året
= den største mængde i felt 1 eller felt 2</t>
  </si>
  <si>
    <t>Dette skema udfyldes i forbindelse med regnskabsafslutningen. Hvis der ikke er ændringer i vandværkets situation, kan beløbet anvendes i følgende års budget.</t>
  </si>
  <si>
    <t>Afgiftsgrundlag</t>
  </si>
  <si>
    <t>m3</t>
  </si>
  <si>
    <t>=</t>
  </si>
  <si>
    <t>Faktureret til forbrugerne</t>
  </si>
  <si>
    <t>Vandspild over 10%</t>
  </si>
  <si>
    <t>kr. i alt</t>
  </si>
  <si>
    <t>Hvis 90 % af udpumpet mængde er større end faktureret mængde skal  forskellen i beløbet overføres til resultatopgørelsen (vandspild) og i balancen (skyldig vandafgift)</t>
  </si>
  <si>
    <t>Kun de blå felter kan/skal udfyldes.</t>
  </si>
  <si>
    <t>Faktureret mængde</t>
  </si>
  <si>
    <t>90% af udpumpet mængde</t>
  </si>
  <si>
    <t>Lovgrundlag:</t>
  </si>
  <si>
    <t>Bekendtgørelse af lov om afgift af ledningsført vand, § 7.</t>
  </si>
  <si>
    <t>Leveret mængde jf. afregnings-målere hos forbrugerne</t>
  </si>
  <si>
    <t>afgift i kr./m3</t>
  </si>
  <si>
    <t>Udpumpet minus fradrag</t>
  </si>
  <si>
    <r>
      <rPr>
        <b/>
        <sz val="11"/>
        <color theme="1"/>
        <rFont val="Calibri"/>
        <family val="2"/>
        <scheme val="minor"/>
      </rPr>
      <t>*1)</t>
    </r>
    <r>
      <rPr>
        <sz val="11"/>
        <color theme="1"/>
        <rFont val="Calibri"/>
        <family val="2"/>
        <scheme val="minor"/>
      </rPr>
      <t xml:space="preserve">  Bekendtgørelse af lov om afgift af ledningsført vand, § 24.</t>
    </r>
  </si>
  <si>
    <r>
      <t xml:space="preserve">Fradrag for eftergivet vand-spild jf. § 24 </t>
    </r>
    <r>
      <rPr>
        <b/>
        <sz val="11"/>
        <color theme="1"/>
        <rFont val="Arial"/>
        <family val="2"/>
      </rPr>
      <t>*1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</si>
</sst>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3" fontId="6" fillId="0" borderId="0" xfId="0" applyNumberFormat="1" applyFont="1" applyAlignment="1">
      <alignment vertical="center"/>
    </xf>
    <xf numFmtId="10" fontId="6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3" fontId="0" fillId="2" borderId="9" xfId="0" applyNumberFormat="1" applyFill="1" applyBorder="1" applyAlignment="1" applyProtection="1">
      <alignment vertical="center"/>
      <protection locked="0"/>
    </xf>
    <xf numFmtId="3" fontId="0" fillId="0" borderId="9" xfId="0" applyNumberForma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3" fontId="0" fillId="0" borderId="12" xfId="0" applyNumberFormat="1" applyBorder="1" applyAlignment="1">
      <alignment vertical="center"/>
    </xf>
    <xf numFmtId="0" fontId="1" fillId="0" borderId="10" xfId="0" applyFont="1" applyBorder="1" applyAlignment="1">
      <alignment vertical="center"/>
    </xf>
    <xf numFmtId="10" fontId="0" fillId="0" borderId="12" xfId="1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1" fillId="0" borderId="2" xfId="0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" fontId="7" fillId="0" borderId="1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7" fillId="0" borderId="0" xfId="0" applyFont="1"/>
    <xf numFmtId="0" fontId="2" fillId="0" borderId="5" xfId="0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1" xfId="0" quotePrefix="1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3" xfId="0" quotePrefix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Procent" xfId="1" builtinId="5"/>
  </cellStyles>
  <dxfs count="1">
    <dxf>
      <font>
        <color theme="0"/>
      </font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16" workbookViewId="0">
      <selection activeCell="F22" sqref="F22"/>
    </sheetView>
  </sheetViews>
  <sheetFormatPr defaultRowHeight="15" x14ac:dyDescent="0.25"/>
  <cols>
    <col min="2" max="2" width="28.42578125" customWidth="1"/>
    <col min="3" max="4" width="15.7109375" customWidth="1"/>
    <col min="5" max="5" width="12.7109375" customWidth="1"/>
    <col min="6" max="6" width="10.7109375" customWidth="1"/>
  </cols>
  <sheetData>
    <row r="1" spans="1:6" ht="30" customHeight="1" x14ac:dyDescent="0.25">
      <c r="A1" s="50" t="s">
        <v>13</v>
      </c>
      <c r="B1" s="50"/>
      <c r="C1" s="50"/>
      <c r="D1" s="50"/>
      <c r="E1" s="50"/>
    </row>
    <row r="2" spans="1:6" ht="30" customHeight="1" x14ac:dyDescent="0.25">
      <c r="A2" s="55" t="s">
        <v>27</v>
      </c>
      <c r="B2" s="55"/>
      <c r="C2" s="55"/>
      <c r="D2" s="55"/>
      <c r="E2" s="55"/>
    </row>
    <row r="3" spans="1:6" ht="5.0999999999999996" customHeight="1" thickBot="1" x14ac:dyDescent="0.3">
      <c r="B3" s="1"/>
      <c r="C3" s="1"/>
      <c r="D3" s="1"/>
    </row>
    <row r="4" spans="1:6" ht="16.5" x14ac:dyDescent="0.25">
      <c r="A4" s="32" t="s">
        <v>0</v>
      </c>
      <c r="B4" s="51" t="s">
        <v>28</v>
      </c>
      <c r="C4" s="51"/>
      <c r="D4" s="51"/>
      <c r="E4" s="52"/>
      <c r="F4" s="6" t="s">
        <v>11</v>
      </c>
    </row>
    <row r="5" spans="1:6" ht="65.099999999999994" customHeight="1" thickBot="1" x14ac:dyDescent="0.3">
      <c r="A5" s="25">
        <v>1</v>
      </c>
      <c r="B5" s="8" t="s">
        <v>36</v>
      </c>
      <c r="C5" s="53" t="s">
        <v>2</v>
      </c>
      <c r="D5" s="53"/>
      <c r="E5" s="10"/>
      <c r="F5" s="3">
        <v>87500</v>
      </c>
    </row>
    <row r="6" spans="1:6" ht="5.0999999999999996" customHeight="1" thickBot="1" x14ac:dyDescent="0.3">
      <c r="A6" s="2"/>
      <c r="B6" s="18"/>
      <c r="C6" s="7"/>
      <c r="D6" s="7"/>
      <c r="E6" s="19"/>
      <c r="F6" s="4"/>
    </row>
    <row r="7" spans="1:6" ht="27" customHeight="1" x14ac:dyDescent="0.25">
      <c r="A7" s="2"/>
      <c r="B7" s="54" t="s">
        <v>6</v>
      </c>
      <c r="C7" s="51"/>
      <c r="D7" s="51"/>
      <c r="E7" s="52"/>
      <c r="F7" s="5"/>
    </row>
    <row r="8" spans="1:6" ht="45.75" customHeight="1" x14ac:dyDescent="0.25">
      <c r="A8" s="2"/>
      <c r="B8" s="20" t="s">
        <v>14</v>
      </c>
      <c r="C8" s="43" t="s">
        <v>7</v>
      </c>
      <c r="D8" s="43"/>
      <c r="E8" s="10"/>
      <c r="F8" s="3">
        <v>90000</v>
      </c>
    </row>
    <row r="9" spans="1:6" ht="31.5" customHeight="1" x14ac:dyDescent="0.25">
      <c r="A9" s="2"/>
      <c r="B9" s="20" t="s">
        <v>16</v>
      </c>
      <c r="C9" s="43" t="s">
        <v>7</v>
      </c>
      <c r="D9" s="43"/>
      <c r="E9" s="10"/>
      <c r="F9" s="3">
        <v>10000</v>
      </c>
    </row>
    <row r="10" spans="1:6" ht="31.5" customHeight="1" x14ac:dyDescent="0.25">
      <c r="A10" s="2"/>
      <c r="B10" s="20" t="s">
        <v>17</v>
      </c>
      <c r="C10" s="43" t="s">
        <v>12</v>
      </c>
      <c r="D10" s="43"/>
      <c r="E10" s="10"/>
      <c r="F10" s="3">
        <v>10000</v>
      </c>
    </row>
    <row r="11" spans="1:6" ht="31.5" customHeight="1" x14ac:dyDescent="0.25">
      <c r="A11" s="2"/>
      <c r="B11" s="20" t="s">
        <v>19</v>
      </c>
      <c r="C11" s="49" t="s">
        <v>30</v>
      </c>
      <c r="D11" s="43"/>
      <c r="E11" s="11">
        <f>E8+E9-E10</f>
        <v>0</v>
      </c>
      <c r="F11" s="3">
        <f>F8+F9-F10</f>
        <v>90000</v>
      </c>
    </row>
    <row r="12" spans="1:6" ht="31.5" customHeight="1" x14ac:dyDescent="0.25">
      <c r="A12" s="2"/>
      <c r="B12" s="20" t="s">
        <v>44</v>
      </c>
      <c r="C12" s="43" t="s">
        <v>12</v>
      </c>
      <c r="D12" s="43"/>
      <c r="E12" s="10"/>
      <c r="F12" s="3">
        <v>190</v>
      </c>
    </row>
    <row r="13" spans="1:6" ht="31.5" customHeight="1" thickBot="1" x14ac:dyDescent="0.3">
      <c r="A13" s="2"/>
      <c r="B13" s="20" t="s">
        <v>42</v>
      </c>
      <c r="C13" s="49" t="s">
        <v>30</v>
      </c>
      <c r="D13" s="43"/>
      <c r="E13" s="11">
        <f>E11-E12</f>
        <v>0</v>
      </c>
      <c r="F13" s="3">
        <f>F11-F12</f>
        <v>89810</v>
      </c>
    </row>
    <row r="14" spans="1:6" ht="15.75" thickBot="1" x14ac:dyDescent="0.3">
      <c r="A14" s="22">
        <v>2</v>
      </c>
      <c r="B14" s="12" t="s">
        <v>21</v>
      </c>
      <c r="C14" s="44" t="str">
        <f>TEXT(E8+E9-E10,"#.###.##0")&amp;" * 90% = "</f>
        <v xml:space="preserve">0 * 90% = </v>
      </c>
      <c r="D14" s="45"/>
      <c r="E14" s="23">
        <f>E11*90%-E12</f>
        <v>0</v>
      </c>
      <c r="F14" s="3">
        <f>F11*90%-F12</f>
        <v>80810</v>
      </c>
    </row>
    <row r="15" spans="1:6" ht="5.0999999999999996" customHeight="1" thickBot="1" x14ac:dyDescent="0.3"/>
    <row r="16" spans="1:6" ht="35.1" customHeight="1" thickBot="1" x14ac:dyDescent="0.3">
      <c r="A16" s="22">
        <v>3</v>
      </c>
      <c r="B16" s="48" t="s">
        <v>26</v>
      </c>
      <c r="C16" s="48"/>
      <c r="D16" s="48"/>
      <c r="E16" s="34">
        <f>MAX(E5,E14)</f>
        <v>0</v>
      </c>
      <c r="F16" s="3">
        <f>MAX(F5,F14)</f>
        <v>87500</v>
      </c>
    </row>
    <row r="17" spans="1:6" ht="31.5" customHeight="1" x14ac:dyDescent="0.25">
      <c r="A17" s="2"/>
      <c r="B17" s="20" t="s">
        <v>8</v>
      </c>
      <c r="C17" s="43" t="s">
        <v>7</v>
      </c>
      <c r="D17" s="43"/>
      <c r="E17" s="10"/>
      <c r="F17" s="3">
        <v>50000</v>
      </c>
    </row>
    <row r="18" spans="1:6" ht="45.75" customHeight="1" thickBot="1" x14ac:dyDescent="0.3">
      <c r="A18" s="2"/>
      <c r="B18" s="21" t="s">
        <v>24</v>
      </c>
      <c r="C18" s="46" t="s">
        <v>25</v>
      </c>
      <c r="D18" s="47"/>
      <c r="E18" s="13">
        <f>E16-E17</f>
        <v>0</v>
      </c>
      <c r="F18" s="3">
        <f>F16-F17</f>
        <v>37500</v>
      </c>
    </row>
    <row r="19" spans="1:6" ht="5.0999999999999996" customHeight="1" thickBot="1" x14ac:dyDescent="0.3">
      <c r="A19" s="2"/>
      <c r="B19" s="2"/>
      <c r="C19" s="2"/>
      <c r="D19" s="2"/>
      <c r="E19" s="2"/>
    </row>
    <row r="20" spans="1:6" ht="50.1" customHeight="1" x14ac:dyDescent="0.25">
      <c r="A20" s="2"/>
      <c r="B20" s="40" t="s">
        <v>34</v>
      </c>
      <c r="C20" s="41"/>
      <c r="D20" s="41"/>
      <c r="E20" s="42"/>
    </row>
    <row r="21" spans="1:6" x14ac:dyDescent="0.25">
      <c r="A21" s="2"/>
      <c r="B21" s="26"/>
      <c r="C21" s="30" t="s">
        <v>29</v>
      </c>
      <c r="D21" s="30" t="s">
        <v>41</v>
      </c>
      <c r="E21" s="29" t="s">
        <v>33</v>
      </c>
    </row>
    <row r="22" spans="1:6" x14ac:dyDescent="0.25">
      <c r="A22" s="2"/>
      <c r="B22" s="9" t="s">
        <v>37</v>
      </c>
      <c r="C22" s="27">
        <f>E14</f>
        <v>0</v>
      </c>
      <c r="D22" s="28"/>
      <c r="E22" s="24"/>
    </row>
    <row r="23" spans="1:6" x14ac:dyDescent="0.25">
      <c r="A23" s="2"/>
      <c r="B23" s="9" t="s">
        <v>31</v>
      </c>
      <c r="C23" s="27">
        <f>E5</f>
        <v>0</v>
      </c>
      <c r="D23" s="28"/>
      <c r="E23" s="24"/>
    </row>
    <row r="24" spans="1:6" x14ac:dyDescent="0.25">
      <c r="A24" s="2"/>
      <c r="B24" s="35" t="s">
        <v>32</v>
      </c>
      <c r="C24" s="36">
        <f>IF(C22&gt;C23,C22-C23,0)</f>
        <v>0</v>
      </c>
      <c r="D24" s="37">
        <v>6.37</v>
      </c>
      <c r="E24" s="33">
        <f>C24*D24</f>
        <v>0</v>
      </c>
    </row>
    <row r="25" spans="1:6" ht="45.75" customHeight="1" thickBot="1" x14ac:dyDescent="0.3">
      <c r="A25" s="2"/>
      <c r="B25" s="21" t="s">
        <v>9</v>
      </c>
      <c r="C25" s="38" t="s">
        <v>10</v>
      </c>
      <c r="D25" s="38"/>
      <c r="E25" s="39"/>
    </row>
    <row r="26" spans="1:6" ht="5.0999999999999996" customHeight="1" x14ac:dyDescent="0.25"/>
    <row r="27" spans="1:6" x14ac:dyDescent="0.25">
      <c r="B27" s="31" t="s">
        <v>35</v>
      </c>
    </row>
    <row r="28" spans="1:6" ht="5.0999999999999996" customHeight="1" x14ac:dyDescent="0.25"/>
    <row r="29" spans="1:6" x14ac:dyDescent="0.25">
      <c r="B29" s="31" t="s">
        <v>38</v>
      </c>
    </row>
    <row r="30" spans="1:6" x14ac:dyDescent="0.25">
      <c r="B30" t="s">
        <v>39</v>
      </c>
    </row>
    <row r="31" spans="1:6" ht="5.0999999999999996" customHeight="1" x14ac:dyDescent="0.25"/>
    <row r="32" spans="1:6" ht="5.0999999999999996" customHeight="1" x14ac:dyDescent="0.25"/>
    <row r="33" spans="2:2" x14ac:dyDescent="0.25">
      <c r="B33" t="s">
        <v>43</v>
      </c>
    </row>
  </sheetData>
  <sheetProtection sheet="1" objects="1" scenarios="1"/>
  <mergeCells count="17">
    <mergeCell ref="A1:E1"/>
    <mergeCell ref="B4:E4"/>
    <mergeCell ref="C8:D8"/>
    <mergeCell ref="C5:D5"/>
    <mergeCell ref="B7:E7"/>
    <mergeCell ref="A2:E2"/>
    <mergeCell ref="C25:E25"/>
    <mergeCell ref="B20:E20"/>
    <mergeCell ref="C9:D9"/>
    <mergeCell ref="C10:D10"/>
    <mergeCell ref="C14:D14"/>
    <mergeCell ref="C17:D17"/>
    <mergeCell ref="C18:D18"/>
    <mergeCell ref="B16:D16"/>
    <mergeCell ref="C11:D11"/>
    <mergeCell ref="C12:D12"/>
    <mergeCell ref="C13:D13"/>
  </mergeCells>
  <conditionalFormatting sqref="C22:C23">
    <cfRule type="expression" dxfId="0" priority="1">
      <formula>IF($C$24=0,1,0)</formula>
    </cfRule>
  </conditionalFormatting>
  <pageMargins left="0.59055118110236227" right="0.39370078740157483" top="0.59055118110236227" bottom="0.59055118110236227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sqref="A1:D1"/>
    </sheetView>
  </sheetViews>
  <sheetFormatPr defaultRowHeight="15" x14ac:dyDescent="0.25"/>
  <cols>
    <col min="1" max="1" width="28.42578125" customWidth="1"/>
    <col min="2" max="2" width="10.7109375" customWidth="1"/>
    <col min="3" max="3" width="18.7109375" customWidth="1"/>
    <col min="4" max="4" width="12.7109375" customWidth="1"/>
    <col min="5" max="5" width="10.7109375" customWidth="1"/>
  </cols>
  <sheetData>
    <row r="1" spans="1:5" ht="30" customHeight="1" x14ac:dyDescent="0.25">
      <c r="A1" s="58" t="s">
        <v>22</v>
      </c>
      <c r="B1" s="58"/>
      <c r="C1" s="58"/>
      <c r="D1" s="58"/>
    </row>
    <row r="2" spans="1:5" ht="15" customHeight="1" thickBot="1" x14ac:dyDescent="0.3">
      <c r="A2" s="1"/>
      <c r="B2" s="1"/>
      <c r="C2" s="1"/>
    </row>
    <row r="3" spans="1:5" ht="16.5" x14ac:dyDescent="0.25">
      <c r="A3" s="54" t="s">
        <v>22</v>
      </c>
      <c r="B3" s="51"/>
      <c r="C3" s="51"/>
      <c r="D3" s="52"/>
      <c r="E3" s="6" t="s">
        <v>11</v>
      </c>
    </row>
    <row r="4" spans="1:5" ht="29.25" customHeight="1" x14ac:dyDescent="0.25">
      <c r="A4" s="20" t="s">
        <v>14</v>
      </c>
      <c r="B4" s="53" t="s">
        <v>15</v>
      </c>
      <c r="C4" s="53"/>
      <c r="D4" s="11">
        <f>'Afgift af ledningsført vand'!E8</f>
        <v>0</v>
      </c>
      <c r="E4" s="3">
        <v>90000</v>
      </c>
    </row>
    <row r="5" spans="1:5" ht="29.25" customHeight="1" x14ac:dyDescent="0.25">
      <c r="A5" s="20" t="s">
        <v>16</v>
      </c>
      <c r="B5" s="53" t="s">
        <v>20</v>
      </c>
      <c r="C5" s="53"/>
      <c r="D5" s="11">
        <f>'Afgift af ledningsført vand'!E9</f>
        <v>0</v>
      </c>
      <c r="E5" s="3">
        <v>10000</v>
      </c>
    </row>
    <row r="6" spans="1:5" ht="29.25" customHeight="1" x14ac:dyDescent="0.25">
      <c r="A6" s="20" t="s">
        <v>17</v>
      </c>
      <c r="B6" s="53" t="s">
        <v>18</v>
      </c>
      <c r="C6" s="53"/>
      <c r="D6" s="11">
        <f>'Afgift af ledningsført vand'!E10</f>
        <v>0</v>
      </c>
      <c r="E6" s="3">
        <v>10000</v>
      </c>
    </row>
    <row r="7" spans="1:5" ht="29.25" customHeight="1" x14ac:dyDescent="0.25">
      <c r="A7" s="20" t="s">
        <v>19</v>
      </c>
      <c r="B7" s="53"/>
      <c r="C7" s="53"/>
      <c r="D7" s="11">
        <f>D4+D5-D6</f>
        <v>0</v>
      </c>
      <c r="E7" s="3">
        <f>E4+E5-E6</f>
        <v>90000</v>
      </c>
    </row>
    <row r="8" spans="1:5" ht="30" customHeight="1" x14ac:dyDescent="0.25">
      <c r="A8" s="20" t="s">
        <v>1</v>
      </c>
      <c r="B8" s="53" t="s">
        <v>40</v>
      </c>
      <c r="C8" s="53"/>
      <c r="D8" s="10"/>
      <c r="E8" s="3">
        <v>87500</v>
      </c>
    </row>
    <row r="9" spans="1:5" x14ac:dyDescent="0.25">
      <c r="A9" s="16" t="s">
        <v>3</v>
      </c>
      <c r="B9" s="56" t="s">
        <v>4</v>
      </c>
      <c r="C9" s="56"/>
      <c r="D9" s="17">
        <f>D7-D8</f>
        <v>0</v>
      </c>
      <c r="E9" s="3">
        <f>E7-E8</f>
        <v>2500</v>
      </c>
    </row>
    <row r="10" spans="1:5" ht="15.75" thickBot="1" x14ac:dyDescent="0.3">
      <c r="A10" s="14" t="s">
        <v>5</v>
      </c>
      <c r="B10" s="57" t="s">
        <v>23</v>
      </c>
      <c r="C10" s="57"/>
      <c r="D10" s="15" t="str">
        <f>IF(D7&lt;&gt;0,D9/D7,"")</f>
        <v/>
      </c>
      <c r="E10" s="4">
        <f>E9/E7</f>
        <v>2.7777777777777776E-2</v>
      </c>
    </row>
    <row r="12" spans="1:5" x14ac:dyDescent="0.25">
      <c r="A12" s="31" t="s">
        <v>35</v>
      </c>
    </row>
  </sheetData>
  <sheetProtection sheet="1" objects="1" scenarios="1"/>
  <mergeCells count="9">
    <mergeCell ref="B7:C7"/>
    <mergeCell ref="B8:C8"/>
    <mergeCell ref="B9:C9"/>
    <mergeCell ref="B10:C10"/>
    <mergeCell ref="A1:D1"/>
    <mergeCell ref="A3:D3"/>
    <mergeCell ref="B4:C4"/>
    <mergeCell ref="B5:C5"/>
    <mergeCell ref="B6:C6"/>
  </mergeCells>
  <pageMargins left="0.59055118110236227" right="0.59055118110236227" top="0.59055118110236227" bottom="0.59055118110236227" header="0.19685039370078741" footer="0.19685039370078741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A0335E6539C34DA9B9D6CC16E51002" ma:contentTypeVersion="27" ma:contentTypeDescription="Opret et nyt dokument." ma:contentTypeScope="" ma:versionID="d79b5ca625ad30ec734003a863730b28">
  <xsd:schema xmlns:xsd="http://www.w3.org/2001/XMLSchema" xmlns:xs="http://www.w3.org/2001/XMLSchema" xmlns:p="http://schemas.microsoft.com/office/2006/metadata/properties" xmlns:ns1="http://schemas.microsoft.com/sharepoint/v3" xmlns:ns2="a2eb0a43-16d4-4440-882d-e20f92429446" xmlns:ns3="8eb84139-9e57-4583-87cf-dd3473b5f938" targetNamespace="http://schemas.microsoft.com/office/2006/metadata/properties" ma:root="true" ma:fieldsID="5b3fe513d50301022ff2ae37e26b693b" ns1:_="" ns2:_="" ns3:_="">
    <xsd:import namespace="http://schemas.microsoft.com/sharepoint/v3"/>
    <xsd:import namespace="a2eb0a43-16d4-4440-882d-e20f92429446"/>
    <xsd:import namespace="8eb84139-9e57-4583-87cf-dd3473b5f938"/>
    <xsd:element name="properties">
      <xsd:complexType>
        <xsd:sequence>
          <xsd:element name="documentManagement">
            <xsd:complexType>
              <xsd:all>
                <xsd:element ref="ns1:OriginalSubject" minOccurs="0"/>
                <xsd:element ref="ns1:Thumbnail" minOccurs="0"/>
                <xsd:element ref="ns1:From" minOccurs="0"/>
                <xsd:element ref="ns1:TaxKeywordTaxHTField" minOccurs="0"/>
                <xsd:element ref="ns2:TaxKeywordTaxHTField" minOccurs="0"/>
                <xsd:element ref="ns2:TaxCatchAll" minOccurs="0"/>
                <xsd:element ref="ns1:To" minOccurs="0"/>
                <xsd:element ref="ns1:EmailDate" minOccurs="0"/>
                <xsd:element ref="ns1:Dokindhold" minOccurs="0"/>
                <xsd:element ref="ns1:Cc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riginalSubject" ma:index="8" nillable="true" ma:displayName="Emne" ma:description="OriginalSubject" ma:internalName="OriginalSubject">
      <xsd:simpleType>
        <xsd:restriction base="dms:Text"/>
      </xsd:simpleType>
    </xsd:element>
    <xsd:element name="Thumbnail" ma:index="9" nillable="true" ma:displayName="Thumbnail" ma:description="Thumbnail" ma:internalName="Thumbnail">
      <xsd:simpleType>
        <xsd:restriction base="dms:Text"/>
      </xsd:simpleType>
    </xsd:element>
    <xsd:element name="From" ma:index="10" nillable="true" ma:displayName="Afsender" ma:description="From" ma:internalName="From">
      <xsd:simpleType>
        <xsd:restriction base="dms:Text"/>
      </xsd:simpleType>
    </xsd:element>
    <xsd:element name="TaxKeywordTaxHTField" ma:index="11" nillable="true" ma:displayName="TaxKeywordTaxHTField" ma:hidden="true" ma:internalName="TaxKeywordTaxHTField">
      <xsd:simpleType>
        <xsd:restriction base="dms:Note"/>
      </xsd:simpleType>
    </xsd:element>
    <xsd:element name="To" ma:index="15" nillable="true" ma:displayName="Modtager" ma:description="To" ma:internalName="To">
      <xsd:simpleType>
        <xsd:restriction base="dms:Text"/>
      </xsd:simpleType>
    </xsd:element>
    <xsd:element name="EmailDate" ma:index="16" nillable="true" ma:displayName="E-mail dato" ma:description="EmailDate" ma:internalName="EmailDate">
      <xsd:simpleType>
        <xsd:restriction base="dms:Text"/>
      </xsd:simpleType>
    </xsd:element>
    <xsd:element name="Dokindhold" ma:index="17" nillable="true" ma:displayName="Dok.indhold" ma:description="Company Segment" ma:format="Dropdown" ma:internalName="Dokindhold">
      <xsd:simpleType>
        <xsd:restriction base="dms:Choice">
          <xsd:enumeration value="Referat"/>
          <xsd:enumeration value="Præsentation"/>
          <xsd:enumeration value="Dagsorden"/>
          <xsd:enumeration value="Besvarelse"/>
          <xsd:enumeration value="Bekræftelse"/>
          <xsd:enumeration value="Layout"/>
          <xsd:enumeration value="Andet"/>
        </xsd:restriction>
      </xsd:simpleType>
    </xsd:element>
    <xsd:element name="Cc" ma:index="18" nillable="true" ma:displayName="Cc" ma:description="Cc" ma:internalName="Cc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b0a43-16d4-4440-882d-e20f92429446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3" nillable="true" ma:taxonomy="true" ma:internalName="TaxKeywordTaxHTField0" ma:taxonomyFieldName="TaxKeyword" ma:displayName="Nøgleord" ma:readOnly="false" ma:default="" ma:fieldId="{23f27201-bee3-471e-b2e7-b64fd8b7ca38}" ma:taxonomyMulti="true" ma:sspId="a4779e0d-20ed-45e1-b7da-24c68ad628f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54d7813-0819-4367-8504-926919c636ae}" ma:internalName="TaxCatchAll" ma:showField="CatchAllData" ma:web="a2eb0a43-16d4-4440-882d-e20f924294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84139-9e57-4583-87cf-dd3473b5f9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2" nillable="true" ma:taxonomy="true" ma:internalName="lcf76f155ced4ddcb4097134ff3c332f" ma:taxonomyFieldName="MediaServiceImageTags" ma:displayName="Billedmærker" ma:readOnly="false" ma:fieldId="{5cf76f15-5ced-4ddc-b409-7134ff3c332f}" ma:taxonomyMulti="true" ma:sspId="a4779e0d-20ed-45e1-b7da-24c68ad62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32153F-924B-4A3D-A8A6-3D504F7DBC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E80124-8224-4A3D-BD2C-E706F434F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2eb0a43-16d4-4440-882d-e20f92429446"/>
    <ds:schemaRef ds:uri="8eb84139-9e57-4583-87cf-dd3473b5f9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Afgift af ledningsført vand</vt:lpstr>
      <vt:lpstr>Beregning af vandspild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 Riedel Jensen</dc:creator>
  <cp:lastModifiedBy>Mette Kingod</cp:lastModifiedBy>
  <cp:lastPrinted>2017-02-06T08:26:58Z</cp:lastPrinted>
  <dcterms:created xsi:type="dcterms:W3CDTF">2017-01-23T09:03:48Z</dcterms:created>
  <dcterms:modified xsi:type="dcterms:W3CDTF">2022-09-26T12:17:19Z</dcterms:modified>
</cp:coreProperties>
</file>